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40" windowHeight="92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</definedNames>
  <calcPr calcId="145621"/>
  <webPublishing codePage="0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<sst xmlns="http://schemas.openxmlformats.org/spreadsheetml/2006/main" count="225" uniqueCount="109">
  <si>
    <t>2540930030</t>
  </si>
  <si>
    <t>2540980036</t>
  </si>
  <si>
    <t>史沛灵</t>
  </si>
  <si>
    <t>拟转专业</t>
  </si>
  <si>
    <t>王露雯</t>
  </si>
  <si>
    <t>2540920046</t>
  </si>
  <si>
    <t>76.82</t>
  </si>
  <si>
    <t>83.55</t>
  </si>
  <si>
    <t>余东锦</t>
  </si>
  <si>
    <t>应用化学</t>
  </si>
  <si>
    <t>2540920042</t>
  </si>
  <si>
    <t>伏玥瑶</t>
  </si>
  <si>
    <t>87.80</t>
  </si>
  <si>
    <t>吴思瑞</t>
  </si>
  <si>
    <t>转专业类型</t>
  </si>
  <si>
    <t>财务管理</t>
  </si>
  <si>
    <t>2540930002</t>
  </si>
  <si>
    <t>仓玮蔓</t>
  </si>
  <si>
    <t>邰怡嘉</t>
  </si>
  <si>
    <t>谢佳伶</t>
  </si>
  <si>
    <t>84.45</t>
  </si>
  <si>
    <t>77.09</t>
  </si>
  <si>
    <t>82.27</t>
  </si>
  <si>
    <t>英语（师范）</t>
  </si>
  <si>
    <t>81.31</t>
  </si>
  <si>
    <t>同意</t>
  </si>
  <si>
    <t/>
  </si>
  <si>
    <t>张赫然</t>
  </si>
  <si>
    <t>2540910007</t>
  </si>
  <si>
    <t>童靖雯</t>
  </si>
  <si>
    <t>科学教育（师范）</t>
  </si>
  <si>
    <t>潘宇翔</t>
  </si>
  <si>
    <t>学号</t>
  </si>
  <si>
    <t>备注</t>
  </si>
  <si>
    <t>2540910029</t>
  </si>
  <si>
    <t>生命科学与化学化工学院转专业报名汇总表</t>
  </si>
  <si>
    <t>陈卓尔</t>
  </si>
  <si>
    <t>87.45</t>
  </si>
  <si>
    <t>集中申请—考核转专业</t>
  </si>
  <si>
    <t>陈雨梦</t>
  </si>
  <si>
    <t>徐思彤</t>
  </si>
  <si>
    <t>2540950032</t>
  </si>
  <si>
    <t>数学与应用数学</t>
  </si>
  <si>
    <t>应用心理学</t>
  </si>
  <si>
    <t>核定_x000D_
平均分</t>
  </si>
  <si>
    <t>2540950016</t>
  </si>
  <si>
    <t>88.08</t>
  </si>
  <si>
    <t>83.73</t>
  </si>
  <si>
    <t>不同意</t>
  </si>
  <si>
    <t>2540910016</t>
  </si>
  <si>
    <t>2540930025</t>
  </si>
  <si>
    <t>81.91</t>
  </si>
  <si>
    <t>2540940030</t>
  </si>
  <si>
    <t>78.58</t>
  </si>
  <si>
    <t>汤思婕</t>
  </si>
  <si>
    <t>2540980024</t>
  </si>
  <si>
    <t>81.18</t>
  </si>
  <si>
    <t>2540950030</t>
  </si>
  <si>
    <t>陈红锦</t>
  </si>
  <si>
    <t>87.64</t>
  </si>
  <si>
    <t>2540980001</t>
  </si>
  <si>
    <t>2540950014</t>
  </si>
  <si>
    <t>85.73</t>
  </si>
  <si>
    <t>82.42</t>
  </si>
  <si>
    <t>叶浩楠</t>
  </si>
  <si>
    <t>周建涛</t>
  </si>
  <si>
    <t>思想政治教育（师范）</t>
  </si>
  <si>
    <t>朱一鑫</t>
  </si>
  <si>
    <t>2540910006</t>
  </si>
  <si>
    <t>现专业</t>
  </si>
  <si>
    <t>2440950040</t>
  </si>
  <si>
    <t>2540920053</t>
  </si>
  <si>
    <t>2440950044</t>
  </si>
  <si>
    <t>2540980040</t>
  </si>
  <si>
    <t>冯永君</t>
  </si>
  <si>
    <t>82.08</t>
  </si>
  <si>
    <t>汉语言文学（师范）</t>
  </si>
  <si>
    <t>化学（师范）</t>
  </si>
  <si>
    <t>77.55</t>
  </si>
  <si>
    <t>赵梓媛</t>
  </si>
  <si>
    <t>85.18</t>
  </si>
  <si>
    <t>蔡莹</t>
  </si>
  <si>
    <t>89.91</t>
  </si>
  <si>
    <t>2540950012</t>
  </si>
  <si>
    <t>陈雨</t>
  </si>
  <si>
    <t>81.00</t>
  </si>
  <si>
    <t>生物制药</t>
  </si>
  <si>
    <t>81.42</t>
  </si>
  <si>
    <t>生物科学（师范）</t>
  </si>
  <si>
    <t>82.58</t>
  </si>
  <si>
    <t>地理科学（师范）</t>
  </si>
  <si>
    <t>2540920048</t>
  </si>
  <si>
    <t>2540980042</t>
  </si>
  <si>
    <t>熊婉琳</t>
  </si>
  <si>
    <t>马雨梦</t>
  </si>
  <si>
    <t>姓名</t>
  </si>
  <si>
    <t>2540950019</t>
  </si>
  <si>
    <t>数学与应用数学（师范）</t>
  </si>
  <si>
    <t>电子信息工程</t>
  </si>
  <si>
    <t>88.50</t>
  </si>
  <si>
    <t>73.91</t>
  </si>
  <si>
    <t>2540920064</t>
  </si>
  <si>
    <t>钟冉</t>
  </si>
  <si>
    <t>邱胡昊</t>
  </si>
  <si>
    <t>食品科学与工程</t>
  </si>
  <si>
    <t>85.08</t>
  </si>
  <si>
    <t>2540950025</t>
  </si>
  <si>
    <t>院部意见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</si>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</sst>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 x14ac:knownFonts="1">
    <font>
      <sz val="11"/>
      <color theme="1"/>
      <name val="宋体"/>
      <family val="2"/>
    </font>
    <font>
      <sz val="10"/>
      <name val="Arial"/>
    </font>
    <font>
      <sz val="13"/>
      <color theme="1"/>
      <name val="宋体"/>
      <family val="3"/>
    </font>
    <font>
      <sz val="13"/>
      <color indexed="8"/>
      <name val="楷体"/>
      <family val="3"/>
    </font>
    <font>
      <sz val="13"/>
      <color theme="1"/>
      <name val="楷体"/>
      <family val="3"/>
    </font>
    <font>
      <sz val="11"/>
      <color indexed="8"/>
      <name val="楷体"/>
      <family val="3"/>
    </font>
    <font>
      <sz val="11"/>
      <color theme="1"/>
      <name val="楷体"/>
      <family val="3"/>
    </font>
    <font>
      <b/>
      <sz val="11"/>
      <color indexed="8"/>
      <name val="宋体"/>
      <family val="3"/>
    </font>
    <font>
      <b/>
      <sz val="16"/>
      <color indexed="8"/>
      <name val="宋体"/>
      <family val="3"/>
    </font>
    <font>
      <sz val="11"/>
      <color theme="1"/>
      <name val="宋体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>
      <alignment vertical="center"/>
    </xf>
    <xf numFmtId="9" fontId="1" fillId="0" borderId="1">
      <alignment vertical="center"/>
    </xf>
    <xf numFmtId="44" fontId="1" fillId="0" borderId="1">
      <alignment vertical="center"/>
    </xf>
    <xf numFmtId="42" fontId="1" fillId="0" borderId="1">
      <alignment vertical="center"/>
    </xf>
    <xf numFmtId="43" fontId="1" fillId="0" borderId="1">
      <alignment vertical="center"/>
    </xf>
    <xf numFmtId="41" fontId="1" fillId="0" borderId="1">
      <alignment vertical="center"/>
    </xf>
    <xf numFmtId="0" fontId="9" fillId="0" borderId="1">
      <alignment vertical="center"/>
    </xf>
    <xf numFmtId="0" fontId="9" fillId="0" borderId="1">
      <alignment vertical="center"/>
    </xf>
    <xf numFmtId="0" fontId="9" fillId="0" borderId="1">
      <alignment vertical="center"/>
    </xf>
  </cellStyleXfs>
  <cellXfs count="14">
    <xf numFmtId="0" fontId="0" fillId="0" borderId="1" xfId="0">
      <alignment vertical="center"/>
    </xf>
    <xf numFmtId="0" fontId="2" fillId="0" borderId="1" xfId="8" applyFont="1" applyAlignment="1">
      <alignment vertical="center" wrapText="1"/>
    </xf>
    <xf numFmtId="0" fontId="3" fillId="0" borderId="2" xfId="7" applyFont="1" applyBorder="1" applyAlignment="1" applyProtection="1">
      <alignment horizontal="right" vertical="center" wrapText="1"/>
    </xf>
    <xf numFmtId="0" fontId="4" fillId="0" borderId="2" xfId="6" applyFont="1" applyBorder="1" applyAlignment="1" applyProtection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</xf>
    <xf numFmtId="0" fontId="4" fillId="0" borderId="1" xfId="6" applyFont="1" applyBorder="1" applyAlignment="1" applyProtection="1">
      <alignment horizontal="center" vertical="center" wrapText="1"/>
    </xf>
    <xf numFmtId="0" fontId="3" fillId="0" borderId="1" xfId="7" applyFont="1" applyBorder="1" applyAlignment="1" applyProtection="1">
      <alignment horizontal="right" vertical="center" wrapText="1"/>
    </xf>
    <xf numFmtId="0" fontId="2" fillId="0" borderId="1" xfId="8" applyFont="1" applyBorder="1" applyAlignment="1">
      <alignment vertical="center" wrapText="1"/>
    </xf>
    <xf numFmtId="0" fontId="5" fillId="0" borderId="1" xfId="7" applyFont="1" applyBorder="1" applyAlignment="1" applyProtection="1">
      <alignment horizontal="right" vertical="center" wrapText="1"/>
    </xf>
    <xf numFmtId="0" fontId="6" fillId="0" borderId="1" xfId="6" applyFont="1" applyBorder="1" applyAlignment="1" applyProtection="1">
      <alignment horizontal="center" vertical="center" wrapText="1"/>
    </xf>
    <xf numFmtId="0" fontId="8" fillId="0" borderId="3" xfId="6" applyFont="1" applyBorder="1" applyAlignment="1" applyProtection="1">
      <alignment horizontal="center" vertical="center" wrapText="1"/>
    </xf>
    <xf numFmtId="0" fontId="8" fillId="0" borderId="4" xfId="6" applyFont="1" applyBorder="1" applyAlignment="1" applyProtection="1">
      <alignment horizontal="center" vertical="center" wrapText="1"/>
    </xf>
    <xf numFmtId="0" fontId="8" fillId="0" borderId="5" xfId="6" applyFont="1" applyBorder="1" applyAlignment="1" applyProtection="1">
      <alignment horizontal="center" vertical="center" wrapText="1"/>
    </xf>
  </cellXfs>
  <cellStyles count="9">
    <cellStyle name="Comma" xfId="4"/>
    <cellStyle name="Comma [0]" xfId="5"/>
    <cellStyle name="Currency" xfId="2"/>
    <cellStyle name="Currency [0]" xfId="3"/>
    <cellStyle name="Normal" xfId="8"/>
    <cellStyle name="Percent" xfId="1"/>
    <cellStyle name="常规" xfId="0" builtinId="0"/>
    <cellStyle name="常规 2" xfId="7"/>
    <cellStyle name="常规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22" workbookViewId="0">
      <selection activeCell="L33" sqref="L33"/>
    </sheetView>
  </sheetViews>
  <sheetFormatPr defaultColWidth="9" defaultRowHeight="16.95" customHeight="1" x14ac:dyDescent="0.25"/>
  <cols>
    <col min="1" max="1" width="6.21875" style="1" customWidth="1"/>
    <col min="2" max="2" width="10.21875" style="1" customWidth="1"/>
    <col min="3" max="3" width="13.77734375" style="1" customWidth="1"/>
    <col min="4" max="4" width="22" style="1" customWidth="1"/>
    <col min="5" max="5" width="28.6640625" style="1" customWidth="1"/>
    <col min="6" max="6" width="26.33203125" style="1" customWidth="1"/>
    <col min="7" max="7" width="13.5546875" style="1" customWidth="1"/>
    <col min="8" max="8" width="10" style="1" customWidth="1"/>
    <col min="9" max="9" width="18.77734375" style="1" customWidth="1"/>
    <col min="10" max="12" width="9" style="1" customWidth="1"/>
    <col min="13" max="16384" width="9" style="1"/>
  </cols>
  <sheetData>
    <row r="1" spans="1:10" ht="51" customHeight="1" x14ac:dyDescent="0.25">
      <c r="A1" s="11" t="s">
        <v>35</v>
      </c>
      <c r="B1" s="12"/>
      <c r="C1" s="12"/>
      <c r="D1" s="12"/>
      <c r="E1" s="12"/>
      <c r="F1" s="12"/>
      <c r="G1" s="12"/>
      <c r="H1" s="12"/>
      <c r="I1" s="13"/>
    </row>
    <row r="2" spans="1:10" ht="32.25" customHeight="1" x14ac:dyDescent="0.25">
      <c r="A2" s="4" t="s">
        <v>108</v>
      </c>
      <c r="B2" s="5" t="s">
        <v>95</v>
      </c>
      <c r="C2" s="5" t="s">
        <v>32</v>
      </c>
      <c r="D2" s="5" t="s">
        <v>69</v>
      </c>
      <c r="E2" s="5" t="s">
        <v>3</v>
      </c>
      <c r="F2" s="5" t="s">
        <v>14</v>
      </c>
      <c r="G2" s="5" t="s">
        <v>44</v>
      </c>
      <c r="H2" s="5" t="s">
        <v>107</v>
      </c>
      <c r="I2" s="5" t="s">
        <v>33</v>
      </c>
    </row>
    <row r="3" spans="1:10" ht="31.5" customHeight="1" x14ac:dyDescent="0.25">
      <c r="A3" s="2">
        <f>1</f>
        <v>1</v>
      </c>
      <c r="B3" s="3" t="s">
        <v>36</v>
      </c>
      <c r="C3" s="3" t="s">
        <v>55</v>
      </c>
      <c r="D3" s="3" t="s">
        <v>104</v>
      </c>
      <c r="E3" s="3" t="s">
        <v>76</v>
      </c>
      <c r="F3" s="3" t="s">
        <v>38</v>
      </c>
      <c r="G3" s="3">
        <v>81.819999999999993</v>
      </c>
      <c r="H3" s="3" t="s">
        <v>25</v>
      </c>
      <c r="I3" s="3" t="s">
        <v>26</v>
      </c>
      <c r="J3" s="6"/>
    </row>
    <row r="4" spans="1:10" ht="31.5" customHeight="1" x14ac:dyDescent="0.25">
      <c r="A4" s="2">
        <f>2</f>
        <v>2</v>
      </c>
      <c r="B4" s="3" t="s">
        <v>29</v>
      </c>
      <c r="C4" s="3" t="s">
        <v>49</v>
      </c>
      <c r="D4" s="3" t="s">
        <v>88</v>
      </c>
      <c r="E4" s="3" t="s">
        <v>76</v>
      </c>
      <c r="F4" s="3" t="s">
        <v>38</v>
      </c>
      <c r="G4" s="3" t="s">
        <v>85</v>
      </c>
      <c r="H4" s="3" t="s">
        <v>25</v>
      </c>
      <c r="I4" s="3" t="s">
        <v>26</v>
      </c>
      <c r="J4" s="6"/>
    </row>
    <row r="5" spans="1:10" ht="31.5" customHeight="1" x14ac:dyDescent="0.25">
      <c r="A5" s="2">
        <f>3</f>
        <v>3</v>
      </c>
      <c r="B5" s="3" t="s">
        <v>94</v>
      </c>
      <c r="C5" s="3" t="s">
        <v>57</v>
      </c>
      <c r="D5" s="3" t="s">
        <v>30</v>
      </c>
      <c r="E5" s="3" t="s">
        <v>88</v>
      </c>
      <c r="F5" s="3" t="s">
        <v>38</v>
      </c>
      <c r="G5" s="3" t="s">
        <v>46</v>
      </c>
      <c r="H5" s="3" t="s">
        <v>25</v>
      </c>
      <c r="I5" s="3" t="s">
        <v>26</v>
      </c>
      <c r="J5" s="6"/>
    </row>
    <row r="6" spans="1:10" ht="31.5" customHeight="1" x14ac:dyDescent="0.25">
      <c r="A6" s="2">
        <f>4</f>
        <v>4</v>
      </c>
      <c r="B6" s="3" t="s">
        <v>4</v>
      </c>
      <c r="C6" s="3" t="s">
        <v>72</v>
      </c>
      <c r="D6" s="3" t="s">
        <v>30</v>
      </c>
      <c r="E6" s="3" t="s">
        <v>97</v>
      </c>
      <c r="F6" s="3" t="s">
        <v>38</v>
      </c>
      <c r="G6" s="3" t="s">
        <v>105</v>
      </c>
      <c r="H6" s="3" t="s">
        <v>25</v>
      </c>
      <c r="I6" s="3" t="s">
        <v>26</v>
      </c>
      <c r="J6" s="6"/>
    </row>
    <row r="7" spans="1:10" ht="31.5" customHeight="1" x14ac:dyDescent="0.25">
      <c r="A7" s="2">
        <f>5</f>
        <v>5</v>
      </c>
      <c r="B7" s="3" t="s">
        <v>2</v>
      </c>
      <c r="C7" s="3" t="s">
        <v>96</v>
      </c>
      <c r="D7" s="3" t="s">
        <v>30</v>
      </c>
      <c r="E7" s="3" t="s">
        <v>42</v>
      </c>
      <c r="F7" s="3" t="s">
        <v>38</v>
      </c>
      <c r="G7" s="3" t="s">
        <v>63</v>
      </c>
      <c r="H7" s="3" t="s">
        <v>25</v>
      </c>
      <c r="I7" s="3" t="s">
        <v>26</v>
      </c>
      <c r="J7" s="6"/>
    </row>
    <row r="8" spans="1:10" ht="31.5" customHeight="1" x14ac:dyDescent="0.25">
      <c r="A8" s="2">
        <f>6</f>
        <v>6</v>
      </c>
      <c r="B8" s="3" t="s">
        <v>74</v>
      </c>
      <c r="C8" s="3" t="s">
        <v>71</v>
      </c>
      <c r="D8" s="3" t="s">
        <v>77</v>
      </c>
      <c r="E8" s="3" t="s">
        <v>90</v>
      </c>
      <c r="F8" s="3" t="s">
        <v>38</v>
      </c>
      <c r="G8" s="3" t="s">
        <v>7</v>
      </c>
      <c r="H8" s="3" t="s">
        <v>25</v>
      </c>
      <c r="I8" s="3" t="s">
        <v>26</v>
      </c>
      <c r="J8" s="6"/>
    </row>
    <row r="9" spans="1:10" ht="31.5" customHeight="1" x14ac:dyDescent="0.25">
      <c r="A9" s="2">
        <f>7</f>
        <v>7</v>
      </c>
      <c r="B9" s="3" t="s">
        <v>39</v>
      </c>
      <c r="C9" s="3" t="s">
        <v>61</v>
      </c>
      <c r="D9" s="3" t="s">
        <v>30</v>
      </c>
      <c r="E9" s="3" t="s">
        <v>97</v>
      </c>
      <c r="F9" s="3" t="s">
        <v>38</v>
      </c>
      <c r="G9" s="3" t="s">
        <v>99</v>
      </c>
      <c r="H9" s="3" t="s">
        <v>25</v>
      </c>
      <c r="I9" s="3" t="s">
        <v>26</v>
      </c>
      <c r="J9" s="6"/>
    </row>
    <row r="10" spans="1:10" ht="31.5" customHeight="1" x14ac:dyDescent="0.25">
      <c r="A10" s="2">
        <f>8</f>
        <v>8</v>
      </c>
      <c r="B10" s="3" t="s">
        <v>17</v>
      </c>
      <c r="C10" s="3" t="s">
        <v>28</v>
      </c>
      <c r="D10" s="3" t="s">
        <v>88</v>
      </c>
      <c r="E10" s="3" t="s">
        <v>76</v>
      </c>
      <c r="F10" s="3" t="s">
        <v>38</v>
      </c>
      <c r="G10" s="3" t="s">
        <v>56</v>
      </c>
      <c r="H10" s="3" t="s">
        <v>25</v>
      </c>
      <c r="I10" s="3" t="s">
        <v>26</v>
      </c>
      <c r="J10" s="6"/>
    </row>
    <row r="11" spans="1:10" ht="31.5" customHeight="1" x14ac:dyDescent="0.25">
      <c r="A11" s="2">
        <f>9</f>
        <v>9</v>
      </c>
      <c r="B11" s="3" t="s">
        <v>103</v>
      </c>
      <c r="C11" s="3" t="s">
        <v>60</v>
      </c>
      <c r="D11" s="3" t="s">
        <v>104</v>
      </c>
      <c r="E11" s="3" t="s">
        <v>77</v>
      </c>
      <c r="F11" s="3" t="s">
        <v>38</v>
      </c>
      <c r="G11" s="3" t="s">
        <v>59</v>
      </c>
      <c r="H11" s="3" t="s">
        <v>25</v>
      </c>
      <c r="I11" s="3" t="s">
        <v>26</v>
      </c>
      <c r="J11" s="6"/>
    </row>
    <row r="12" spans="1:10" ht="31.5" customHeight="1" x14ac:dyDescent="0.25">
      <c r="A12" s="2">
        <f>10</f>
        <v>10</v>
      </c>
      <c r="B12" s="3" t="s">
        <v>84</v>
      </c>
      <c r="C12" s="3" t="s">
        <v>16</v>
      </c>
      <c r="D12" s="3" t="s">
        <v>9</v>
      </c>
      <c r="E12" s="3" t="s">
        <v>77</v>
      </c>
      <c r="F12" s="3" t="s">
        <v>38</v>
      </c>
      <c r="G12" s="3" t="s">
        <v>37</v>
      </c>
      <c r="H12" s="3" t="s">
        <v>25</v>
      </c>
      <c r="I12" s="3" t="s">
        <v>26</v>
      </c>
      <c r="J12" s="6"/>
    </row>
    <row r="13" spans="1:10" ht="31.5" customHeight="1" x14ac:dyDescent="0.25">
      <c r="A13" s="2">
        <f>11</f>
        <v>11</v>
      </c>
      <c r="B13" s="3" t="s">
        <v>65</v>
      </c>
      <c r="C13" s="3" t="s">
        <v>73</v>
      </c>
      <c r="D13" s="3" t="s">
        <v>104</v>
      </c>
      <c r="E13" s="3" t="s">
        <v>98</v>
      </c>
      <c r="F13" s="3" t="s">
        <v>38</v>
      </c>
      <c r="G13" s="3" t="s">
        <v>6</v>
      </c>
      <c r="H13" s="3" t="s">
        <v>25</v>
      </c>
      <c r="I13" s="3" t="s">
        <v>26</v>
      </c>
      <c r="J13" s="6"/>
    </row>
    <row r="14" spans="1:10" ht="31.5" customHeight="1" x14ac:dyDescent="0.25">
      <c r="A14" s="2">
        <f>12</f>
        <v>12</v>
      </c>
      <c r="B14" s="3" t="s">
        <v>102</v>
      </c>
      <c r="C14" s="3" t="s">
        <v>41</v>
      </c>
      <c r="D14" s="3" t="s">
        <v>30</v>
      </c>
      <c r="E14" s="3" t="s">
        <v>43</v>
      </c>
      <c r="F14" s="3" t="s">
        <v>38</v>
      </c>
      <c r="G14" s="3" t="s">
        <v>87</v>
      </c>
      <c r="H14" s="3" t="s">
        <v>25</v>
      </c>
      <c r="I14" s="3" t="s">
        <v>26</v>
      </c>
      <c r="J14" s="6"/>
    </row>
    <row r="15" spans="1:10" ht="31.5" customHeight="1" x14ac:dyDescent="0.25">
      <c r="A15" s="2">
        <f>13</f>
        <v>13</v>
      </c>
      <c r="B15" s="3" t="s">
        <v>54</v>
      </c>
      <c r="C15" s="3" t="s">
        <v>1</v>
      </c>
      <c r="D15" s="3" t="s">
        <v>104</v>
      </c>
      <c r="E15" s="3" t="s">
        <v>97</v>
      </c>
      <c r="F15" s="3" t="s">
        <v>38</v>
      </c>
      <c r="G15" s="3" t="s">
        <v>80</v>
      </c>
      <c r="H15" s="3" t="s">
        <v>25</v>
      </c>
      <c r="I15" s="3" t="s">
        <v>26</v>
      </c>
      <c r="J15" s="6"/>
    </row>
    <row r="16" spans="1:10" ht="31.5" customHeight="1" x14ac:dyDescent="0.25">
      <c r="A16" s="2">
        <f>14</f>
        <v>14</v>
      </c>
      <c r="B16" s="3" t="s">
        <v>13</v>
      </c>
      <c r="C16" s="3" t="s">
        <v>10</v>
      </c>
      <c r="D16" s="3" t="s">
        <v>77</v>
      </c>
      <c r="E16" s="3" t="s">
        <v>97</v>
      </c>
      <c r="F16" s="3" t="s">
        <v>38</v>
      </c>
      <c r="G16" s="3" t="s">
        <v>20</v>
      </c>
      <c r="H16" s="3" t="s">
        <v>25</v>
      </c>
      <c r="I16" s="3" t="s">
        <v>26</v>
      </c>
      <c r="J16" s="6"/>
    </row>
    <row r="17" spans="1:10" ht="31.5" customHeight="1" x14ac:dyDescent="0.25">
      <c r="A17" s="2">
        <f>15</f>
        <v>15</v>
      </c>
      <c r="B17" s="3" t="s">
        <v>93</v>
      </c>
      <c r="C17" s="3" t="s">
        <v>83</v>
      </c>
      <c r="D17" s="3" t="s">
        <v>30</v>
      </c>
      <c r="E17" s="3" t="s">
        <v>66</v>
      </c>
      <c r="F17" s="3" t="s">
        <v>38</v>
      </c>
      <c r="G17" s="3" t="s">
        <v>75</v>
      </c>
      <c r="H17" s="3" t="s">
        <v>25</v>
      </c>
      <c r="I17" s="3" t="s">
        <v>26</v>
      </c>
      <c r="J17" s="6"/>
    </row>
    <row r="18" spans="1:10" ht="31.5" customHeight="1" x14ac:dyDescent="0.25">
      <c r="A18" s="2">
        <f>16</f>
        <v>16</v>
      </c>
      <c r="B18" s="3" t="s">
        <v>8</v>
      </c>
      <c r="C18" s="3" t="s">
        <v>34</v>
      </c>
      <c r="D18" s="3" t="s">
        <v>88</v>
      </c>
      <c r="E18" s="3" t="s">
        <v>97</v>
      </c>
      <c r="F18" s="3" t="s">
        <v>38</v>
      </c>
      <c r="G18" s="3" t="s">
        <v>51</v>
      </c>
      <c r="H18" s="3" t="s">
        <v>25</v>
      </c>
      <c r="I18" s="3" t="s">
        <v>26</v>
      </c>
      <c r="J18" s="6"/>
    </row>
    <row r="19" spans="1:10" ht="31.5" customHeight="1" x14ac:dyDescent="0.25">
      <c r="A19" s="2">
        <f>17</f>
        <v>17</v>
      </c>
      <c r="B19" s="3" t="s">
        <v>40</v>
      </c>
      <c r="C19" s="3" t="s">
        <v>0</v>
      </c>
      <c r="D19" s="3" t="s">
        <v>9</v>
      </c>
      <c r="E19" s="3" t="s">
        <v>77</v>
      </c>
      <c r="F19" s="3" t="s">
        <v>38</v>
      </c>
      <c r="G19" s="3" t="s">
        <v>82</v>
      </c>
      <c r="H19" s="3" t="s">
        <v>25</v>
      </c>
      <c r="I19" s="3" t="s">
        <v>26</v>
      </c>
      <c r="J19" s="6"/>
    </row>
    <row r="20" spans="1:10" ht="31.5" customHeight="1" x14ac:dyDescent="0.25">
      <c r="A20" s="2">
        <f>18</f>
        <v>18</v>
      </c>
      <c r="B20" s="3" t="s">
        <v>19</v>
      </c>
      <c r="C20" s="3" t="s">
        <v>101</v>
      </c>
      <c r="D20" s="3" t="s">
        <v>77</v>
      </c>
      <c r="E20" s="3" t="s">
        <v>66</v>
      </c>
      <c r="F20" s="3" t="s">
        <v>38</v>
      </c>
      <c r="G20" s="3" t="s">
        <v>22</v>
      </c>
      <c r="H20" s="3" t="s">
        <v>25</v>
      </c>
      <c r="I20" s="3" t="s">
        <v>26</v>
      </c>
      <c r="J20" s="6"/>
    </row>
    <row r="21" spans="1:10" ht="31.5" customHeight="1" x14ac:dyDescent="0.25">
      <c r="A21" s="2">
        <f>19</f>
        <v>19</v>
      </c>
      <c r="B21" s="3" t="s">
        <v>18</v>
      </c>
      <c r="C21" s="3" t="s">
        <v>91</v>
      </c>
      <c r="D21" s="3" t="s">
        <v>77</v>
      </c>
      <c r="E21" s="3" t="s">
        <v>15</v>
      </c>
      <c r="F21" s="3" t="s">
        <v>38</v>
      </c>
      <c r="G21" s="3" t="s">
        <v>47</v>
      </c>
      <c r="H21" s="3" t="s">
        <v>25</v>
      </c>
      <c r="I21" s="3" t="s">
        <v>26</v>
      </c>
      <c r="J21" s="6"/>
    </row>
    <row r="22" spans="1:10" ht="31.5" customHeight="1" x14ac:dyDescent="0.25">
      <c r="A22" s="2">
        <f>20</f>
        <v>20</v>
      </c>
      <c r="B22" s="3" t="s">
        <v>27</v>
      </c>
      <c r="C22" s="3" t="s">
        <v>52</v>
      </c>
      <c r="D22" s="3" t="s">
        <v>86</v>
      </c>
      <c r="E22" s="3" t="s">
        <v>98</v>
      </c>
      <c r="F22" s="3" t="s">
        <v>38</v>
      </c>
      <c r="G22" s="3" t="s">
        <v>12</v>
      </c>
      <c r="H22" s="3" t="s">
        <v>25</v>
      </c>
      <c r="I22" s="3" t="s">
        <v>26</v>
      </c>
      <c r="J22" s="6"/>
    </row>
    <row r="23" spans="1:10" ht="31.5" customHeight="1" x14ac:dyDescent="0.25">
      <c r="A23" s="2">
        <f>21</f>
        <v>21</v>
      </c>
      <c r="B23" s="3" t="s">
        <v>31</v>
      </c>
      <c r="C23" s="3" t="s">
        <v>68</v>
      </c>
      <c r="D23" s="3" t="s">
        <v>88</v>
      </c>
      <c r="E23" s="3" t="s">
        <v>97</v>
      </c>
      <c r="F23" s="3" t="s">
        <v>38</v>
      </c>
      <c r="G23" s="3" t="s">
        <v>62</v>
      </c>
      <c r="H23" s="3" t="s">
        <v>25</v>
      </c>
      <c r="I23" s="3" t="s">
        <v>26</v>
      </c>
      <c r="J23" s="6"/>
    </row>
    <row r="24" spans="1:10" ht="31.5" customHeight="1" x14ac:dyDescent="0.25">
      <c r="A24" s="2">
        <f>22</f>
        <v>22</v>
      </c>
      <c r="B24" s="3" t="s">
        <v>58</v>
      </c>
      <c r="C24" s="3" t="s">
        <v>50</v>
      </c>
      <c r="D24" s="3" t="s">
        <v>9</v>
      </c>
      <c r="E24" s="3" t="s">
        <v>42</v>
      </c>
      <c r="F24" s="3" t="s">
        <v>38</v>
      </c>
      <c r="G24" s="3" t="s">
        <v>78</v>
      </c>
      <c r="H24" s="3" t="s">
        <v>25</v>
      </c>
      <c r="I24" s="3" t="s">
        <v>26</v>
      </c>
      <c r="J24" s="6"/>
    </row>
    <row r="25" spans="1:10" ht="31.5" customHeight="1" x14ac:dyDescent="0.25">
      <c r="A25" s="2">
        <f>23</f>
        <v>23</v>
      </c>
      <c r="B25" s="3" t="s">
        <v>81</v>
      </c>
      <c r="C25" s="3" t="s">
        <v>45</v>
      </c>
      <c r="D25" s="3" t="s">
        <v>30</v>
      </c>
      <c r="E25" s="3" t="s">
        <v>23</v>
      </c>
      <c r="F25" s="3" t="s">
        <v>38</v>
      </c>
      <c r="G25" s="3" t="s">
        <v>53</v>
      </c>
      <c r="H25" s="3" t="s">
        <v>25</v>
      </c>
      <c r="I25" s="3" t="s">
        <v>26</v>
      </c>
      <c r="J25" s="6"/>
    </row>
    <row r="26" spans="1:10" ht="31.5" customHeight="1" x14ac:dyDescent="0.25">
      <c r="A26" s="2">
        <f>24</f>
        <v>24</v>
      </c>
      <c r="B26" s="3" t="s">
        <v>79</v>
      </c>
      <c r="C26" s="3" t="s">
        <v>106</v>
      </c>
      <c r="D26" s="3" t="s">
        <v>30</v>
      </c>
      <c r="E26" s="3" t="s">
        <v>97</v>
      </c>
      <c r="F26" s="3" t="s">
        <v>38</v>
      </c>
      <c r="G26" s="3" t="s">
        <v>89</v>
      </c>
      <c r="H26" s="3" t="s">
        <v>25</v>
      </c>
      <c r="I26" s="3" t="s">
        <v>26</v>
      </c>
      <c r="J26" s="6"/>
    </row>
    <row r="27" spans="1:10" ht="31.5" customHeight="1" x14ac:dyDescent="0.25">
      <c r="A27" s="2">
        <f>25</f>
        <v>25</v>
      </c>
      <c r="B27" s="3" t="s">
        <v>11</v>
      </c>
      <c r="C27" s="3" t="s">
        <v>5</v>
      </c>
      <c r="D27" s="3" t="s">
        <v>77</v>
      </c>
      <c r="E27" s="3" t="s">
        <v>97</v>
      </c>
      <c r="F27" s="3" t="s">
        <v>38</v>
      </c>
      <c r="G27" s="3" t="s">
        <v>21</v>
      </c>
      <c r="H27" s="3" t="s">
        <v>48</v>
      </c>
      <c r="I27" s="3" t="s">
        <v>26</v>
      </c>
      <c r="J27" s="6"/>
    </row>
    <row r="28" spans="1:10" ht="31.5" customHeight="1" x14ac:dyDescent="0.25">
      <c r="A28" s="2">
        <f>26</f>
        <v>26</v>
      </c>
      <c r="B28" s="3" t="s">
        <v>67</v>
      </c>
      <c r="C28" s="3" t="s">
        <v>92</v>
      </c>
      <c r="D28" s="3" t="s">
        <v>104</v>
      </c>
      <c r="E28" s="3" t="s">
        <v>76</v>
      </c>
      <c r="F28" s="3" t="s">
        <v>38</v>
      </c>
      <c r="G28" s="3" t="s">
        <v>100</v>
      </c>
      <c r="H28" s="3" t="s">
        <v>48</v>
      </c>
      <c r="I28" s="3" t="s">
        <v>26</v>
      </c>
      <c r="J28" s="6"/>
    </row>
    <row r="29" spans="1:10" ht="31.5" customHeight="1" x14ac:dyDescent="0.25">
      <c r="A29" s="2">
        <f>27</f>
        <v>27</v>
      </c>
      <c r="B29" s="3" t="s">
        <v>64</v>
      </c>
      <c r="C29" s="3" t="s">
        <v>70</v>
      </c>
      <c r="D29" s="3" t="s">
        <v>30</v>
      </c>
      <c r="E29" s="3" t="s">
        <v>97</v>
      </c>
      <c r="F29" s="3" t="s">
        <v>38</v>
      </c>
      <c r="G29" s="3" t="s">
        <v>24</v>
      </c>
      <c r="H29" s="3" t="s">
        <v>48</v>
      </c>
      <c r="I29" s="3" t="s">
        <v>26</v>
      </c>
      <c r="J29" s="6"/>
    </row>
    <row r="30" spans="1:10" s="8" customFormat="1" ht="31.5" customHeight="1" x14ac:dyDescent="0.25">
      <c r="A30" s="7"/>
      <c r="I30" s="6"/>
    </row>
    <row r="31" spans="1:10" s="8" customFormat="1" ht="31.5" customHeight="1" x14ac:dyDescent="0.25">
      <c r="A31" s="7"/>
    </row>
    <row r="32" spans="1:10" s="8" customFormat="1" ht="31.5" customHeight="1" x14ac:dyDescent="0.25">
      <c r="A32" s="7"/>
      <c r="I32" s="6"/>
    </row>
    <row r="33" spans="1:9" s="8" customFormat="1" ht="31.5" customHeight="1" x14ac:dyDescent="0.25">
      <c r="A33" s="7"/>
      <c r="B33" s="6"/>
      <c r="C33" s="6"/>
      <c r="D33" s="6"/>
      <c r="E33" s="6"/>
      <c r="F33" s="6"/>
      <c r="G33" s="6"/>
      <c r="H33" s="6"/>
      <c r="I33" s="6"/>
    </row>
    <row r="34" spans="1:9" s="8" customFormat="1" ht="31.5" customHeight="1" x14ac:dyDescent="0.25">
      <c r="A34" s="7"/>
      <c r="B34" s="6"/>
      <c r="C34" s="6"/>
      <c r="D34" s="6"/>
      <c r="E34" s="6"/>
      <c r="F34" s="6"/>
      <c r="G34" s="6"/>
      <c r="H34" s="6"/>
      <c r="I34" s="6"/>
    </row>
    <row r="35" spans="1:9" s="8" customFormat="1" ht="31.5" customHeight="1" x14ac:dyDescent="0.25">
      <c r="A35" s="7"/>
      <c r="B35" s="6"/>
      <c r="C35" s="6"/>
      <c r="D35" s="6"/>
      <c r="E35" s="6"/>
      <c r="F35" s="6"/>
      <c r="G35" s="6"/>
      <c r="H35" s="6"/>
      <c r="I35" s="6"/>
    </row>
    <row r="36" spans="1:9" s="8" customFormat="1" ht="31.5" customHeight="1" x14ac:dyDescent="0.25">
      <c r="A36" s="7"/>
      <c r="B36" s="6"/>
      <c r="C36" s="6"/>
      <c r="D36" s="6"/>
      <c r="E36" s="6"/>
      <c r="F36" s="6"/>
      <c r="G36" s="6"/>
      <c r="H36" s="6"/>
      <c r="I36" s="6"/>
    </row>
    <row r="37" spans="1:9" s="8" customFormat="1" ht="31.5" customHeight="1" x14ac:dyDescent="0.25">
      <c r="A37" s="7"/>
      <c r="B37" s="6"/>
      <c r="C37" s="6"/>
      <c r="D37" s="6"/>
      <c r="E37" s="6"/>
      <c r="F37" s="6"/>
      <c r="G37" s="6"/>
      <c r="H37" s="6"/>
      <c r="I37" s="6"/>
    </row>
    <row r="38" spans="1:9" s="8" customFormat="1" ht="31.5" customHeight="1" x14ac:dyDescent="0.25">
      <c r="A38" s="9"/>
      <c r="B38" s="10"/>
      <c r="C38" s="10"/>
      <c r="D38" s="10"/>
      <c r="E38" s="10"/>
      <c r="F38" s="10"/>
      <c r="G38" s="10"/>
      <c r="H38" s="10"/>
      <c r="I38" s="10"/>
    </row>
    <row r="39" spans="1:9" s="8" customFormat="1" ht="31.5" customHeight="1" x14ac:dyDescent="0.25">
      <c r="A39" s="9"/>
      <c r="B39" s="10"/>
      <c r="C39" s="10"/>
      <c r="D39" s="10"/>
      <c r="E39" s="10"/>
      <c r="F39" s="10"/>
      <c r="G39" s="10"/>
      <c r="H39" s="10"/>
      <c r="I39" s="10"/>
    </row>
    <row r="40" spans="1:9" s="8" customFormat="1" ht="31.5" customHeight="1" x14ac:dyDescent="0.25">
      <c r="A40" s="9"/>
      <c r="B40" s="10"/>
      <c r="C40" s="10"/>
      <c r="D40" s="10"/>
      <c r="E40" s="10"/>
      <c r="F40" s="10"/>
      <c r="G40" s="10"/>
      <c r="H40" s="10"/>
      <c r="I40" s="10"/>
    </row>
  </sheetData>
  <autoFilter ref="A2:I3"/>
  <mergeCells count="1">
    <mergeCell ref="A1:I1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customHeight="1" x14ac:dyDescent="0.2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customHeight="1" x14ac:dyDescent="0.2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未定义</cp:lastModifiedBy>
  <cp:lastPrinted>2025-04-07T03:50:00Z</cp:lastPrinted>
  <dcterms:created xsi:type="dcterms:W3CDTF">2015-09-18T00:31:40Z</dcterms:created>
  <dcterms:modified xsi:type="dcterms:W3CDTF">2026-04-17T15:03:37Z</dcterms:modified>
  <cp:category/>
</cp:coreProperties>
</file>